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81E1E7B5-FFD9-420A-8202-9D811388D269}" xr6:coauthVersionLast="40" xr6:coauthVersionMax="40" xr10:uidLastSave="{00000000-0000-0000-0000-000000000000}"/>
  <bookViews>
    <workbookView xWindow="0" yWindow="0" windowWidth="24000" windowHeight="8925" xr2:uid="{00000000-000D-0000-FFFF-FFFF00000000}"/>
  </bookViews>
  <sheets>
    <sheet name="Лист" sheetId="2" r:id="rId1"/>
  </sheets>
  <definedNames>
    <definedName name="_xlnm._FilterDatabase" localSheetId="0" hidden="1">Лист!$B$5:$M$16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2" l="1"/>
  <c r="J26" i="2" s="1"/>
  <c r="I17" i="2" l="1"/>
  <c r="I9" i="2"/>
  <c r="I26" i="2" s="1"/>
</calcChain>
</file>

<file path=xl/sharedStrings.xml><?xml version="1.0" encoding="utf-8"?>
<sst xmlns="http://schemas.openxmlformats.org/spreadsheetml/2006/main" count="136" uniqueCount="86">
  <si>
    <t>Техническая категория дороги</t>
  </si>
  <si>
    <t>Процент разрушения дорожной одежды</t>
  </si>
  <si>
    <t>Интенсивность движения (автомобилей в сутки)</t>
  </si>
  <si>
    <t>Протяженность ремонта, км.</t>
  </si>
  <si>
    <t>Площадь ремонта дорожного покрытия, кв.м.</t>
  </si>
  <si>
    <t>Вид работы (ремонт/ капитальный ремонт)</t>
  </si>
  <si>
    <t>Существующий тип покрытия</t>
  </si>
  <si>
    <t>GPSкоординаты конца</t>
  </si>
  <si>
    <t>GPSкоординаты начала</t>
  </si>
  <si>
    <t>Наименование объекта (адрес)</t>
  </si>
  <si>
    <t>Наименование поселения</t>
  </si>
  <si>
    <t>№ п/п</t>
  </si>
  <si>
    <t>г.п. Одинцово</t>
  </si>
  <si>
    <t>пр-т Революции</t>
  </si>
  <si>
    <t>55.718383, 37.356741</t>
  </si>
  <si>
    <t>55.715125, 37.372083</t>
  </si>
  <si>
    <t>Асфальтобетон</t>
  </si>
  <si>
    <t>Ремонт</t>
  </si>
  <si>
    <t>Советский пр-т</t>
  </si>
  <si>
    <t>55.727975, 37.352240</t>
  </si>
  <si>
    <t>55.661321, 37.232906</t>
  </si>
  <si>
    <t>55.689540, 37.322250</t>
  </si>
  <si>
    <t>более 10000</t>
  </si>
  <si>
    <t>№9 от Можайского шоссе до ЗАО "Одихел", с. Акулово</t>
  </si>
  <si>
    <t>55.659224, 37.238216</t>
  </si>
  <si>
    <t>55.661990, 37.237706</t>
  </si>
  <si>
    <t>ул. Вокзальная</t>
  </si>
  <si>
    <t>55.679536, 37.298775</t>
  </si>
  <si>
    <t>55.672721, 37.281276</t>
  </si>
  <si>
    <t>ул. Транспортная</t>
  </si>
  <si>
    <t>55.672409, 37.298158</t>
  </si>
  <si>
    <t>55.670626, 37.296473</t>
  </si>
  <si>
    <t>ул. Комсомольская</t>
  </si>
  <si>
    <t>55.667327, 37.295886</t>
  </si>
  <si>
    <t>55.666811, 37.280501</t>
  </si>
  <si>
    <t>Дублер Можайского шоссе (Витязь)</t>
  </si>
  <si>
    <t>55.682994, 37.294020</t>
  </si>
  <si>
    <t>55.681142, 37.289568</t>
  </si>
  <si>
    <t>ул. Свободы</t>
  </si>
  <si>
    <t>55.672750, 37.280929</t>
  </si>
  <si>
    <t>55.674972, 37.277818</t>
  </si>
  <si>
    <t>Дублер Можайского шоссе (Запчасти)</t>
  </si>
  <si>
    <t>55.686294, 37.305317</t>
  </si>
  <si>
    <t>55.683896, 37.296095</t>
  </si>
  <si>
    <t>Дублер Можайского шоссе (Дубрава)</t>
  </si>
  <si>
    <t>55.681099, 37.289490</t>
  </si>
  <si>
    <t>55.675964, 37.279223</t>
  </si>
  <si>
    <t>г.п. Голицыно</t>
  </si>
  <si>
    <t>от Минского шоссе закольцована по д. Бутынь</t>
  </si>
  <si>
    <t xml:space="preserve">55.595911, 36.941247
</t>
  </si>
  <si>
    <t>55.601610, 36.944938</t>
  </si>
  <si>
    <t>Грунт, щебень</t>
  </si>
  <si>
    <t>д. Кобяково, СНТ "Солнечное-2"</t>
  </si>
  <si>
    <t>55.600761, 36.984489</t>
  </si>
  <si>
    <t>55.599260, 36.998007</t>
  </si>
  <si>
    <t>Крошка</t>
  </si>
  <si>
    <t>г.п. Кубинка</t>
  </si>
  <si>
    <t>ул. Лазаревская, д. Подлипки</t>
  </si>
  <si>
    <t>55.592351, 36.769801</t>
  </si>
  <si>
    <t>55.587813, 36.772245</t>
  </si>
  <si>
    <t>от 82 км Минского шоссе до д. Анашкино с подъездом к СТ "Нарские пруды"</t>
  </si>
  <si>
    <t>55.541766, 36.417033</t>
  </si>
  <si>
    <t>55.518995, 36.434800</t>
  </si>
  <si>
    <t>с.п. Захаровское</t>
  </si>
  <si>
    <t>д. Захарово ул. Новая</t>
  </si>
  <si>
    <t>55.651364, 36.961236</t>
  </si>
  <si>
    <t>55.645127, 36.935916</t>
  </si>
  <si>
    <t>Щебень</t>
  </si>
  <si>
    <t>г.п. Большие Вязёмы</t>
  </si>
  <si>
    <t>Автомобильная дорога от Мож.ш. до Мостотреста</t>
  </si>
  <si>
    <t>55.627897, 37.008316</t>
  </si>
  <si>
    <t>55.623174, 37.003638</t>
  </si>
  <si>
    <t>г.п. Лесной Городок</t>
  </si>
  <si>
    <t>55.640816, 37.202997</t>
  </si>
  <si>
    <t>55.639575, 37.202058</t>
  </si>
  <si>
    <t>с.п. Успенское</t>
  </si>
  <si>
    <t>уч-к №21Д, с. Успенское</t>
  </si>
  <si>
    <t>55.695401, 37.066859</t>
  </si>
  <si>
    <t>55.692316, 37.058308</t>
  </si>
  <si>
    <t>от д. Асаково до д. Дютьково</t>
  </si>
  <si>
    <t>55.531214, 36.630434</t>
  </si>
  <si>
    <t>55.505089, 36.633537</t>
  </si>
  <si>
    <t>пер. Первомайский, д.п. Лесной Городок</t>
  </si>
  <si>
    <t>Можайское шоссе (включая развязку на 26-ом КМ)</t>
  </si>
  <si>
    <t>Итого</t>
  </si>
  <si>
    <t>План ремонта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</si>
</sst>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8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7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/>
    </xf>
    <xf numFmtId="4" fontId="5" fillId="0" borderId="0" xfId="1" applyNumberFormat="1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/>
    </xf>
    <xf numFmtId="4" fontId="5" fillId="0" borderId="0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2 2" xfId="3" xr:uid="{00000000-0005-0000-0000-000002000000}"/>
    <cellStyle name="Обычный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26"/>
  <sheetViews>
    <sheetView tabSelected="1" topLeftCell="A19" zoomScale="40" zoomScaleNormal="40" workbookViewId="0">
      <selection activeCell="D3" sqref="D3:D4"/>
    </sheetView>
  </sheetViews>
  <sheetFormatPr defaultColWidth="20" defaultRowHeight="23.25" x14ac:dyDescent="0.25"/>
  <cols>
    <col min="1" max="1" width="5.28515625" style="13" customWidth="1"/>
    <col min="2" max="2" width="6" style="13" customWidth="1"/>
    <col min="3" max="4" width="35.42578125" style="13" customWidth="1"/>
    <col min="5" max="6" width="20" style="13" customWidth="1"/>
    <col min="7" max="7" width="24.28515625" style="13" customWidth="1"/>
    <col min="8" max="8" width="27.28515625" style="13" customWidth="1"/>
    <col min="9" max="9" width="36.85546875" style="13" customWidth="1"/>
    <col min="10" max="10" width="32.85546875" style="13" customWidth="1"/>
    <col min="11" max="11" width="28" style="13" customWidth="1"/>
    <col min="12" max="14" width="20" style="13"/>
    <col min="15" max="15" width="29" style="13" customWidth="1"/>
    <col min="16" max="16" width="27.28515625" style="21" customWidth="1"/>
    <col min="17" max="17" width="20" style="21"/>
    <col min="18" max="16384" width="20" style="13"/>
  </cols>
  <sheetData>
    <row r="2" spans="2:18" ht="91.5" x14ac:dyDescent="0.25">
      <c r="D2" s="26" t="s">
        <v>85</v>
      </c>
    </row>
    <row r="3" spans="2:18" ht="48" customHeight="1" x14ac:dyDescent="0.25">
      <c r="B3" s="28" t="s">
        <v>11</v>
      </c>
      <c r="C3" s="28" t="s">
        <v>10</v>
      </c>
      <c r="D3" s="28" t="s">
        <v>9</v>
      </c>
      <c r="E3" s="28" t="s">
        <v>8</v>
      </c>
      <c r="F3" s="28" t="s">
        <v>7</v>
      </c>
      <c r="G3" s="28" t="s">
        <v>6</v>
      </c>
      <c r="H3" s="28" t="s">
        <v>5</v>
      </c>
      <c r="I3" s="28" t="s">
        <v>4</v>
      </c>
      <c r="J3" s="28" t="s">
        <v>3</v>
      </c>
      <c r="K3" s="28" t="s">
        <v>2</v>
      </c>
      <c r="L3" s="28" t="s">
        <v>1</v>
      </c>
      <c r="M3" s="28" t="s">
        <v>0</v>
      </c>
    </row>
    <row r="4" spans="2:18" ht="80.25" customHeight="1" x14ac:dyDescent="0.2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Q4" s="22"/>
      <c r="R4" s="20"/>
    </row>
    <row r="5" spans="2:18" x14ac:dyDescent="0.25">
      <c r="B5" s="11">
        <v>1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11</v>
      </c>
      <c r="K5" s="11">
        <v>17</v>
      </c>
      <c r="L5" s="11">
        <v>18</v>
      </c>
      <c r="M5" s="11">
        <v>19</v>
      </c>
    </row>
    <row r="6" spans="2:18" ht="92.25" customHeight="1" x14ac:dyDescent="0.25">
      <c r="B6" s="1">
        <v>1</v>
      </c>
      <c r="C6" s="1" t="s">
        <v>12</v>
      </c>
      <c r="D6" s="24" t="s">
        <v>13</v>
      </c>
      <c r="E6" s="1" t="s">
        <v>14</v>
      </c>
      <c r="F6" s="1" t="s">
        <v>15</v>
      </c>
      <c r="G6" s="1" t="s">
        <v>16</v>
      </c>
      <c r="H6" s="1" t="s">
        <v>17</v>
      </c>
      <c r="I6" s="14">
        <v>4317.2</v>
      </c>
      <c r="J6" s="15">
        <v>1.004</v>
      </c>
      <c r="K6" s="16">
        <v>2000</v>
      </c>
      <c r="L6" s="6">
        <v>0.65</v>
      </c>
      <c r="M6" s="1">
        <v>4</v>
      </c>
      <c r="O6" s="20"/>
      <c r="P6" s="23"/>
    </row>
    <row r="7" spans="2:18" ht="92.25" customHeight="1" x14ac:dyDescent="0.25">
      <c r="B7" s="1">
        <v>2</v>
      </c>
      <c r="C7" s="1" t="s">
        <v>12</v>
      </c>
      <c r="D7" s="25" t="s">
        <v>18</v>
      </c>
      <c r="E7" s="1" t="s">
        <v>15</v>
      </c>
      <c r="F7" s="1" t="s">
        <v>19</v>
      </c>
      <c r="G7" s="1" t="s">
        <v>16</v>
      </c>
      <c r="H7" s="1" t="s">
        <v>17</v>
      </c>
      <c r="I7" s="3">
        <v>12487.5</v>
      </c>
      <c r="J7" s="4">
        <v>2.25</v>
      </c>
      <c r="K7" s="5">
        <v>2500</v>
      </c>
      <c r="L7" s="6">
        <v>0.65</v>
      </c>
      <c r="M7" s="2">
        <v>4</v>
      </c>
      <c r="O7" s="20"/>
      <c r="P7" s="23"/>
    </row>
    <row r="8" spans="2:18" ht="92.25" customHeight="1" x14ac:dyDescent="0.25">
      <c r="B8" s="1">
        <v>3</v>
      </c>
      <c r="C8" s="2" t="s">
        <v>12</v>
      </c>
      <c r="D8" s="1" t="s">
        <v>83</v>
      </c>
      <c r="E8" s="1" t="s">
        <v>20</v>
      </c>
      <c r="F8" s="1" t="s">
        <v>21</v>
      </c>
      <c r="G8" s="2" t="s">
        <v>16</v>
      </c>
      <c r="H8" s="1" t="s">
        <v>17</v>
      </c>
      <c r="I8" s="3">
        <v>54414</v>
      </c>
      <c r="J8" s="4">
        <v>3.1</v>
      </c>
      <c r="K8" s="5" t="s">
        <v>22</v>
      </c>
      <c r="L8" s="6">
        <v>0.65</v>
      </c>
      <c r="M8" s="2">
        <v>3</v>
      </c>
      <c r="O8" s="20"/>
      <c r="P8" s="23"/>
    </row>
    <row r="9" spans="2:18" ht="92.25" customHeight="1" x14ac:dyDescent="0.25">
      <c r="B9" s="1">
        <v>4</v>
      </c>
      <c r="C9" s="2" t="s">
        <v>12</v>
      </c>
      <c r="D9" s="24" t="s">
        <v>23</v>
      </c>
      <c r="E9" s="1" t="s">
        <v>24</v>
      </c>
      <c r="F9" s="1" t="s">
        <v>25</v>
      </c>
      <c r="G9" s="2" t="s">
        <v>16</v>
      </c>
      <c r="H9" s="1" t="s">
        <v>17</v>
      </c>
      <c r="I9" s="9">
        <f>J9*8000</f>
        <v>2497.6</v>
      </c>
      <c r="J9" s="4">
        <v>0.31219999999999998</v>
      </c>
      <c r="K9" s="2">
        <v>1500</v>
      </c>
      <c r="L9" s="6">
        <v>0.6</v>
      </c>
      <c r="M9" s="2">
        <v>4</v>
      </c>
      <c r="O9" s="20"/>
      <c r="P9" s="23"/>
    </row>
    <row r="10" spans="2:18" ht="92.25" customHeight="1" x14ac:dyDescent="0.25">
      <c r="B10" s="1">
        <v>5</v>
      </c>
      <c r="C10" s="2" t="s">
        <v>12</v>
      </c>
      <c r="D10" s="25" t="s">
        <v>26</v>
      </c>
      <c r="E10" s="1" t="s">
        <v>27</v>
      </c>
      <c r="F10" s="1" t="s">
        <v>28</v>
      </c>
      <c r="G10" s="2" t="s">
        <v>16</v>
      </c>
      <c r="H10" s="1" t="s">
        <v>17</v>
      </c>
      <c r="I10" s="3">
        <v>14971</v>
      </c>
      <c r="J10" s="4">
        <v>1.73</v>
      </c>
      <c r="K10" s="5">
        <v>3500</v>
      </c>
      <c r="L10" s="6">
        <v>0.75</v>
      </c>
      <c r="M10" s="2">
        <v>4</v>
      </c>
      <c r="O10" s="20"/>
      <c r="P10" s="23"/>
    </row>
    <row r="11" spans="2:18" ht="92.25" customHeight="1" x14ac:dyDescent="0.25">
      <c r="B11" s="1">
        <v>6</v>
      </c>
      <c r="C11" s="2" t="s">
        <v>12</v>
      </c>
      <c r="D11" s="1" t="s">
        <v>35</v>
      </c>
      <c r="E11" s="1" t="s">
        <v>36</v>
      </c>
      <c r="F11" s="1" t="s">
        <v>37</v>
      </c>
      <c r="G11" s="2" t="s">
        <v>16</v>
      </c>
      <c r="H11" s="1" t="s">
        <v>17</v>
      </c>
      <c r="I11" s="3">
        <v>2693</v>
      </c>
      <c r="J11" s="4">
        <v>0.35899999999999999</v>
      </c>
      <c r="K11" s="5">
        <v>2000</v>
      </c>
      <c r="L11" s="6">
        <v>0.6</v>
      </c>
      <c r="M11" s="2">
        <v>4</v>
      </c>
      <c r="O11" s="20"/>
      <c r="P11" s="23"/>
    </row>
    <row r="12" spans="2:18" ht="92.25" customHeight="1" x14ac:dyDescent="0.25">
      <c r="B12" s="1">
        <v>7</v>
      </c>
      <c r="C12" s="2" t="s">
        <v>12</v>
      </c>
      <c r="D12" s="1" t="s">
        <v>41</v>
      </c>
      <c r="E12" s="1" t="s">
        <v>42</v>
      </c>
      <c r="F12" s="1" t="s">
        <v>43</v>
      </c>
      <c r="G12" s="2" t="s">
        <v>16</v>
      </c>
      <c r="H12" s="1" t="s">
        <v>17</v>
      </c>
      <c r="I12" s="3">
        <v>5059</v>
      </c>
      <c r="J12" s="4">
        <v>0.67</v>
      </c>
      <c r="K12" s="5">
        <v>2000</v>
      </c>
      <c r="L12" s="6">
        <v>0.65</v>
      </c>
      <c r="M12" s="2">
        <v>4</v>
      </c>
      <c r="O12" s="20"/>
      <c r="P12" s="23"/>
    </row>
    <row r="13" spans="2:18" ht="92.25" customHeight="1" x14ac:dyDescent="0.25">
      <c r="B13" s="1">
        <v>8</v>
      </c>
      <c r="C13" s="2" t="s">
        <v>12</v>
      </c>
      <c r="D13" s="1" t="s">
        <v>44</v>
      </c>
      <c r="E13" s="1" t="s">
        <v>45</v>
      </c>
      <c r="F13" s="1" t="s">
        <v>46</v>
      </c>
      <c r="G13" s="2" t="s">
        <v>16</v>
      </c>
      <c r="H13" s="1" t="s">
        <v>17</v>
      </c>
      <c r="I13" s="3">
        <v>5530</v>
      </c>
      <c r="J13" s="4">
        <v>0.79</v>
      </c>
      <c r="K13" s="5">
        <v>2000</v>
      </c>
      <c r="L13" s="6">
        <v>0.65</v>
      </c>
      <c r="M13" s="2">
        <v>4</v>
      </c>
      <c r="O13" s="20"/>
      <c r="P13" s="23"/>
    </row>
    <row r="14" spans="2:18" ht="92.25" customHeight="1" x14ac:dyDescent="0.25">
      <c r="B14" s="1">
        <v>9</v>
      </c>
      <c r="C14" s="2" t="s">
        <v>12</v>
      </c>
      <c r="D14" s="25" t="s">
        <v>29</v>
      </c>
      <c r="E14" s="1" t="s">
        <v>30</v>
      </c>
      <c r="F14" s="1" t="s">
        <v>31</v>
      </c>
      <c r="G14" s="2" t="s">
        <v>16</v>
      </c>
      <c r="H14" s="1" t="s">
        <v>17</v>
      </c>
      <c r="I14" s="3">
        <v>2640</v>
      </c>
      <c r="J14" s="4">
        <v>0.22</v>
      </c>
      <c r="K14" s="5" t="s">
        <v>22</v>
      </c>
      <c r="L14" s="6">
        <v>0.8</v>
      </c>
      <c r="M14" s="2">
        <v>4</v>
      </c>
      <c r="O14" s="20"/>
      <c r="P14" s="23"/>
    </row>
    <row r="15" spans="2:18" ht="92.25" customHeight="1" x14ac:dyDescent="0.25">
      <c r="B15" s="1">
        <v>10</v>
      </c>
      <c r="C15" s="2" t="s">
        <v>12</v>
      </c>
      <c r="D15" s="25" t="s">
        <v>32</v>
      </c>
      <c r="E15" s="1" t="s">
        <v>33</v>
      </c>
      <c r="F15" s="1" t="s">
        <v>34</v>
      </c>
      <c r="G15" s="2" t="s">
        <v>16</v>
      </c>
      <c r="H15" s="1" t="s">
        <v>17</v>
      </c>
      <c r="I15" s="3">
        <v>6844</v>
      </c>
      <c r="J15" s="4">
        <v>0.95</v>
      </c>
      <c r="K15" s="5">
        <v>3000</v>
      </c>
      <c r="L15" s="6">
        <v>0.75</v>
      </c>
      <c r="M15" s="2">
        <v>4</v>
      </c>
      <c r="O15" s="20"/>
      <c r="P15" s="23"/>
    </row>
    <row r="16" spans="2:18" ht="92.25" customHeight="1" x14ac:dyDescent="0.25">
      <c r="B16" s="1">
        <v>11</v>
      </c>
      <c r="C16" s="2" t="s">
        <v>12</v>
      </c>
      <c r="D16" s="2" t="s">
        <v>38</v>
      </c>
      <c r="E16" s="1" t="s">
        <v>39</v>
      </c>
      <c r="F16" s="1" t="s">
        <v>40</v>
      </c>
      <c r="G16" s="2" t="s">
        <v>16</v>
      </c>
      <c r="H16" s="1" t="s">
        <v>17</v>
      </c>
      <c r="I16" s="3">
        <v>6991</v>
      </c>
      <c r="J16" s="4">
        <v>0.35</v>
      </c>
      <c r="K16" s="5">
        <v>4000</v>
      </c>
      <c r="L16" s="6">
        <v>0.65</v>
      </c>
      <c r="M16" s="2">
        <v>4</v>
      </c>
      <c r="O16" s="20"/>
      <c r="P16" s="23"/>
    </row>
    <row r="17" spans="2:13" ht="92.25" customHeight="1" x14ac:dyDescent="0.25">
      <c r="B17" s="1">
        <v>12</v>
      </c>
      <c r="C17" s="2" t="s">
        <v>47</v>
      </c>
      <c r="D17" s="24" t="s">
        <v>48</v>
      </c>
      <c r="E17" s="1" t="s">
        <v>49</v>
      </c>
      <c r="F17" s="1" t="s">
        <v>50</v>
      </c>
      <c r="G17" s="2" t="s">
        <v>51</v>
      </c>
      <c r="H17" s="1" t="s">
        <v>17</v>
      </c>
      <c r="I17" s="3">
        <f>J17*3000</f>
        <v>3687.0000000000005</v>
      </c>
      <c r="J17" s="18">
        <f>0.66+0.569</f>
        <v>1.2290000000000001</v>
      </c>
      <c r="K17" s="2">
        <v>200</v>
      </c>
      <c r="L17" s="6">
        <v>1</v>
      </c>
      <c r="M17" s="2">
        <v>5</v>
      </c>
    </row>
    <row r="18" spans="2:13" ht="92.25" customHeight="1" x14ac:dyDescent="0.25">
      <c r="B18" s="1">
        <v>13</v>
      </c>
      <c r="C18" s="2" t="s">
        <v>47</v>
      </c>
      <c r="D18" s="1" t="s">
        <v>52</v>
      </c>
      <c r="E18" s="1" t="s">
        <v>53</v>
      </c>
      <c r="F18" s="1" t="s">
        <v>54</v>
      </c>
      <c r="G18" s="2" t="s">
        <v>55</v>
      </c>
      <c r="H18" s="1" t="s">
        <v>17</v>
      </c>
      <c r="I18" s="3">
        <v>2625</v>
      </c>
      <c r="J18" s="4">
        <v>0.65600000000000003</v>
      </c>
      <c r="K18" s="2">
        <v>200</v>
      </c>
      <c r="L18" s="6">
        <v>0.8</v>
      </c>
      <c r="M18" s="2">
        <v>5</v>
      </c>
    </row>
    <row r="19" spans="2:13" ht="92.25" customHeight="1" x14ac:dyDescent="0.25">
      <c r="B19" s="1">
        <v>14</v>
      </c>
      <c r="C19" s="2" t="s">
        <v>56</v>
      </c>
      <c r="D19" s="24" t="s">
        <v>57</v>
      </c>
      <c r="E19" s="1" t="s">
        <v>58</v>
      </c>
      <c r="F19" s="1" t="s">
        <v>59</v>
      </c>
      <c r="G19" s="1" t="s">
        <v>16</v>
      </c>
      <c r="H19" s="1" t="s">
        <v>17</v>
      </c>
      <c r="I19" s="3">
        <v>4250</v>
      </c>
      <c r="J19" s="4">
        <v>0.85</v>
      </c>
      <c r="K19" s="2">
        <v>200</v>
      </c>
      <c r="L19" s="6">
        <v>0.9</v>
      </c>
      <c r="M19" s="2">
        <v>5</v>
      </c>
    </row>
    <row r="20" spans="2:13" ht="135.75" customHeight="1" x14ac:dyDescent="0.25">
      <c r="B20" s="1">
        <v>15</v>
      </c>
      <c r="C20" s="2" t="s">
        <v>56</v>
      </c>
      <c r="D20" s="1" t="s">
        <v>60</v>
      </c>
      <c r="E20" s="1" t="s">
        <v>61</v>
      </c>
      <c r="F20" s="1" t="s">
        <v>62</v>
      </c>
      <c r="G20" s="2" t="s">
        <v>51</v>
      </c>
      <c r="H20" s="1" t="s">
        <v>17</v>
      </c>
      <c r="I20" s="3">
        <v>18743</v>
      </c>
      <c r="J20" s="4">
        <v>3.9</v>
      </c>
      <c r="K20" s="2">
        <v>500</v>
      </c>
      <c r="L20" s="6">
        <v>1</v>
      </c>
      <c r="M20" s="2">
        <v>5</v>
      </c>
    </row>
    <row r="21" spans="2:13" ht="135.75" customHeight="1" x14ac:dyDescent="0.25">
      <c r="B21" s="1">
        <v>16</v>
      </c>
      <c r="C21" s="2" t="s">
        <v>56</v>
      </c>
      <c r="D21" s="1" t="s">
        <v>79</v>
      </c>
      <c r="E21" s="1" t="s">
        <v>80</v>
      </c>
      <c r="F21" s="1" t="s">
        <v>81</v>
      </c>
      <c r="G21" s="2" t="s">
        <v>51</v>
      </c>
      <c r="H21" s="1" t="s">
        <v>17</v>
      </c>
      <c r="I21" s="17">
        <v>24700</v>
      </c>
      <c r="J21" s="4">
        <v>4.3499999999999996</v>
      </c>
      <c r="K21" s="2">
        <v>500</v>
      </c>
      <c r="L21" s="6">
        <v>1</v>
      </c>
      <c r="M21" s="2">
        <v>5</v>
      </c>
    </row>
    <row r="22" spans="2:13" ht="92.25" customHeight="1" x14ac:dyDescent="0.25">
      <c r="B22" s="1">
        <v>17</v>
      </c>
      <c r="C22" s="1" t="s">
        <v>68</v>
      </c>
      <c r="D22" s="12" t="s">
        <v>69</v>
      </c>
      <c r="E22" s="1" t="s">
        <v>70</v>
      </c>
      <c r="F22" s="1" t="s">
        <v>71</v>
      </c>
      <c r="G22" s="2" t="s">
        <v>16</v>
      </c>
      <c r="H22" s="1" t="s">
        <v>17</v>
      </c>
      <c r="I22" s="7">
        <v>4240</v>
      </c>
      <c r="J22" s="8">
        <v>0.53</v>
      </c>
      <c r="K22" s="2">
        <v>500</v>
      </c>
      <c r="L22" s="10">
        <v>0.85</v>
      </c>
      <c r="M22" s="2">
        <v>5</v>
      </c>
    </row>
    <row r="23" spans="2:13" ht="92.25" customHeight="1" x14ac:dyDescent="0.25">
      <c r="B23" s="1">
        <v>18</v>
      </c>
      <c r="C23" s="1" t="s">
        <v>72</v>
      </c>
      <c r="D23" s="1" t="s">
        <v>82</v>
      </c>
      <c r="E23" s="1" t="s">
        <v>73</v>
      </c>
      <c r="F23" s="1" t="s">
        <v>74</v>
      </c>
      <c r="G23" s="2" t="s">
        <v>16</v>
      </c>
      <c r="H23" s="1" t="s">
        <v>17</v>
      </c>
      <c r="I23" s="3">
        <v>483.2</v>
      </c>
      <c r="J23" s="4">
        <v>0.151</v>
      </c>
      <c r="K23" s="2">
        <v>200</v>
      </c>
      <c r="L23" s="6">
        <v>0.95</v>
      </c>
      <c r="M23" s="2">
        <v>5</v>
      </c>
    </row>
    <row r="24" spans="2:13" ht="92.25" customHeight="1" x14ac:dyDescent="0.25">
      <c r="B24" s="1">
        <v>19</v>
      </c>
      <c r="C24" s="2" t="s">
        <v>75</v>
      </c>
      <c r="D24" s="1" t="s">
        <v>76</v>
      </c>
      <c r="E24" s="1" t="s">
        <v>77</v>
      </c>
      <c r="F24" s="1" t="s">
        <v>78</v>
      </c>
      <c r="G24" s="2" t="s">
        <v>16</v>
      </c>
      <c r="H24" s="1" t="s">
        <v>17</v>
      </c>
      <c r="I24" s="3">
        <v>4323</v>
      </c>
      <c r="J24" s="2">
        <v>0.66500000000000004</v>
      </c>
      <c r="K24" s="2">
        <v>500</v>
      </c>
      <c r="L24" s="6">
        <v>0.8</v>
      </c>
      <c r="M24" s="2">
        <v>5</v>
      </c>
    </row>
    <row r="25" spans="2:13" ht="46.5" x14ac:dyDescent="0.25">
      <c r="B25" s="1">
        <v>20</v>
      </c>
      <c r="C25" s="1" t="s">
        <v>63</v>
      </c>
      <c r="D25" s="1" t="s">
        <v>64</v>
      </c>
      <c r="E25" s="1" t="s">
        <v>65</v>
      </c>
      <c r="F25" s="1" t="s">
        <v>66</v>
      </c>
      <c r="G25" s="2" t="s">
        <v>67</v>
      </c>
      <c r="H25" s="1" t="s">
        <v>17</v>
      </c>
      <c r="I25" s="3">
        <v>15815</v>
      </c>
      <c r="J25" s="4">
        <v>3.1629999999999998</v>
      </c>
      <c r="K25" s="2">
        <v>500</v>
      </c>
      <c r="L25" s="6">
        <v>0.95</v>
      </c>
      <c r="M25" s="2">
        <v>5</v>
      </c>
    </row>
    <row r="26" spans="2:13" ht="34.5" x14ac:dyDescent="0.25">
      <c r="B26" s="27" t="s">
        <v>84</v>
      </c>
      <c r="C26" s="27"/>
      <c r="D26" s="27"/>
      <c r="E26" s="27"/>
      <c r="F26" s="27"/>
      <c r="G26" s="27"/>
      <c r="H26" s="27"/>
      <c r="I26" s="19">
        <f t="shared" ref="I26:J26" si="0">SUM(I6:I25)</f>
        <v>197310.5</v>
      </c>
      <c r="J26" s="19">
        <f t="shared" si="0"/>
        <v>27.229199999999999</v>
      </c>
    </row>
  </sheetData>
  <autoFilter ref="B5:M16" xr:uid="{00000000-0009-0000-0000-000000000000}"/>
  <mergeCells count="13">
    <mergeCell ref="C3:C4"/>
    <mergeCell ref="D3:D4"/>
    <mergeCell ref="E3:E4"/>
    <mergeCell ref="B26:H26"/>
    <mergeCell ref="G3:G4"/>
    <mergeCell ref="H3:H4"/>
    <mergeCell ref="K3:K4"/>
    <mergeCell ref="L3:L4"/>
    <mergeCell ref="M3:M4"/>
    <mergeCell ref="I3:I4"/>
    <mergeCell ref="J3:J4"/>
    <mergeCell ref="F3:F4"/>
    <mergeCell ref="B3:B4"/>
  </mergeCells>
  <pageMargins left="0.7" right="0.7" top="0.75" bottom="0.75" header="0.51180555555555496" footer="0.51180555555555496"/>
  <pageSetup paperSize="8" scale="34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2018-12-05T14:48:06Z</dcterms:modified>
</cp:coreProperties>
</file>